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<sst xmlns="http://schemas.openxmlformats.org/spreadsheetml/2006/main" count="67" uniqueCount="59">
  <si>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</si>
  <si>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</si>
  <si>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</si>
  <si>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</si>
  <si>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</si>
  <si>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</si>
  <si>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</si>
  <si>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</si>
  <si>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</si>
  <si>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</si>
  <si>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</si>
  <si>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</si>
  <si>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</si>
  <si>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</si>
  <si>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</si>
  <si>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</si>
  <si>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</si>
  <si>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</si>
  <si>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</si>
  <si>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</si>
  <si>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</si>
  <si>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</si>
  <si>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</si>
  <si>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</si>
  <si>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</si>
  <si>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</si>
  <si>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</si>
  <si>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</si>
  <si>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</si>
  <si>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</si>
  <si>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</si>
  <si>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</si>
  <si>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</si>
  <si>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</si>
  <si>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</si>
  <si>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</si>
  <si>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</si>
  <si>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</si>
  <si>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</si>
  <si>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</si>
  <si>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</si>
  <si>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</si>
  <si>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</si>
  <si>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</si>
  <si>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</si>
  <si>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</si>
  <si>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</si>
  <si>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</si>
  <si>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</si>
  <si>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</si>
  <si>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</si>
  <si>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</si>
  <si>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Μάρτιος  2022</t>
  </si>
  <si>
    <t xml:space="preserve">            Ετήσια μεταβολή και μηνιαία μεταβολή: Απρίλιος 2021-2022</t>
  </si>
  <si>
    <t xml:space="preserve">            και Μάρτιος-Απρίλιος 2022</t>
  </si>
  <si>
    <t>Απρίλιος 2021</t>
  </si>
  <si>
    <t>Απρίλιος 2022</t>
  </si>
  <si>
    <t>Μεταβολή Απρίλιος
2021-2022</t>
  </si>
  <si>
    <t>Μεταβολή Μάρτης - Απρίλης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</si>
</sst>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0" fillId="0" borderId="7" xfId="0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Απρίλιο του 2021 και 2022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208</c:v>
                </c:pt>
                <c:pt idx="1">
                  <c:v>47</c:v>
                </c:pt>
                <c:pt idx="2">
                  <c:v>2034</c:v>
                </c:pt>
                <c:pt idx="3">
                  <c:v>16</c:v>
                </c:pt>
                <c:pt idx="4">
                  <c:v>98</c:v>
                </c:pt>
                <c:pt idx="5">
                  <c:v>2385</c:v>
                </c:pt>
                <c:pt idx="6">
                  <c:v>6066</c:v>
                </c:pt>
                <c:pt idx="7">
                  <c:v>1427</c:v>
                </c:pt>
                <c:pt idx="8">
                  <c:v>7100</c:v>
                </c:pt>
                <c:pt idx="9">
                  <c:v>810</c:v>
                </c:pt>
                <c:pt idx="10">
                  <c:v>1620</c:v>
                </c:pt>
                <c:pt idx="11">
                  <c:v>298</c:v>
                </c:pt>
                <c:pt idx="12">
                  <c:v>1430</c:v>
                </c:pt>
                <c:pt idx="13">
                  <c:v>628</c:v>
                </c:pt>
                <c:pt idx="14">
                  <c:v>5575</c:v>
                </c:pt>
                <c:pt idx="15">
                  <c:v>2444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70</c:v>
                </c:pt>
                <c:pt idx="1">
                  <c:v>13</c:v>
                </c:pt>
                <c:pt idx="2">
                  <c:v>761</c:v>
                </c:pt>
                <c:pt idx="3">
                  <c:v>6</c:v>
                </c:pt>
                <c:pt idx="4">
                  <c:v>36</c:v>
                </c:pt>
                <c:pt idx="5">
                  <c:v>983</c:v>
                </c:pt>
                <c:pt idx="6">
                  <c:v>2079</c:v>
                </c:pt>
                <c:pt idx="7">
                  <c:v>464</c:v>
                </c:pt>
                <c:pt idx="8">
                  <c:v>2135</c:v>
                </c:pt>
                <c:pt idx="9">
                  <c:v>322</c:v>
                </c:pt>
                <c:pt idx="10">
                  <c:v>740</c:v>
                </c:pt>
                <c:pt idx="11">
                  <c:v>110</c:v>
                </c:pt>
                <c:pt idx="12">
                  <c:v>690</c:v>
                </c:pt>
                <c:pt idx="13">
                  <c:v>239</c:v>
                </c:pt>
                <c:pt idx="14">
                  <c:v>2174</c:v>
                </c:pt>
                <c:pt idx="15">
                  <c:v>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07392"/>
        <c:axId val="145708928"/>
      </c:barChart>
      <c:catAx>
        <c:axId val="1457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4570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0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4570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Απρίλιο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-138</c:v>
                </c:pt>
                <c:pt idx="1">
                  <c:v>-34</c:v>
                </c:pt>
                <c:pt idx="2">
                  <c:v>-1273</c:v>
                </c:pt>
                <c:pt idx="3">
                  <c:v>-10</c:v>
                </c:pt>
                <c:pt idx="4">
                  <c:v>-62</c:v>
                </c:pt>
                <c:pt idx="5">
                  <c:v>-1402</c:v>
                </c:pt>
                <c:pt idx="6">
                  <c:v>-3987</c:v>
                </c:pt>
                <c:pt idx="7">
                  <c:v>-963</c:v>
                </c:pt>
                <c:pt idx="8">
                  <c:v>-4965</c:v>
                </c:pt>
                <c:pt idx="9">
                  <c:v>-488</c:v>
                </c:pt>
                <c:pt idx="10">
                  <c:v>-880</c:v>
                </c:pt>
                <c:pt idx="11">
                  <c:v>-188</c:v>
                </c:pt>
                <c:pt idx="12">
                  <c:v>-740</c:v>
                </c:pt>
                <c:pt idx="13">
                  <c:v>-389</c:v>
                </c:pt>
                <c:pt idx="14">
                  <c:v>-3401</c:v>
                </c:pt>
                <c:pt idx="15">
                  <c:v>-1602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71712"/>
        <c:axId val="166373632"/>
      </c:barChart>
      <c:catAx>
        <c:axId val="166371712"/>
        <c:scaling>
          <c:orientation val="minMax"/>
        </c:scaling>
        <c:delete val="1"/>
        <c:axPos val="l"/>
        <c:majorTickMark val="out"/>
        <c:minorTickMark val="none"/>
        <c:tickLblPos val="nextTo"/>
        <c:crossAx val="166373632"/>
        <c:crosses val="autoZero"/>
        <c:auto val="1"/>
        <c:lblAlgn val="ctr"/>
        <c:lblOffset val="100"/>
        <c:noMultiLvlLbl val="0"/>
      </c:catAx>
      <c:valAx>
        <c:axId val="1663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663717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topLeftCell="A10" workbookViewId="0">
      <selection activeCell="R38" sqref="R38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53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54</v>
      </c>
      <c r="E3" s="39"/>
      <c r="F3" s="39"/>
      <c r="G3" s="39"/>
      <c r="H3" s="39"/>
      <c r="I3" s="81"/>
      <c r="J3" s="81"/>
      <c r="K3" s="81"/>
      <c r="L3" s="81"/>
      <c r="M3" s="81"/>
      <c r="N3" s="8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79" t="s">
        <v>52</v>
      </c>
      <c r="F5" s="79"/>
      <c r="G5" s="82" t="s">
        <v>58</v>
      </c>
      <c r="H5" s="79"/>
      <c r="I5" s="79" t="s">
        <v>55</v>
      </c>
      <c r="J5" s="79"/>
      <c r="K5" s="79" t="s">
        <v>56</v>
      </c>
      <c r="L5" s="79"/>
      <c r="M5" s="79" t="s">
        <v>57</v>
      </c>
      <c r="N5" s="80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7"/>
      <c r="R6" s="7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2021</v>
      </c>
      <c r="R7" s="67">
        <v>2022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72</v>
      </c>
      <c r="F8" s="46">
        <f>E8/E24</f>
        <v>5.2105948762483714E-3</v>
      </c>
      <c r="G8" s="47">
        <f t="shared" ref="G8:G23" si="0">K8-E8</f>
        <v>-2</v>
      </c>
      <c r="H8" s="73">
        <f t="shared" ref="H8:H23" si="1">G8/E8</f>
        <v>-2.7777777777777776E-2</v>
      </c>
      <c r="I8" s="37">
        <v>208</v>
      </c>
      <c r="J8" s="74">
        <f>I8/I24</f>
        <v>6.4624370844466542E-3</v>
      </c>
      <c r="K8" s="37">
        <v>70</v>
      </c>
      <c r="L8" s="46">
        <f>K8/K24</f>
        <v>6.0013717421124827E-3</v>
      </c>
      <c r="M8" s="48">
        <f t="shared" ref="M8:M23" si="2">K8-I8</f>
        <v>-138</v>
      </c>
      <c r="N8" s="35">
        <f t="shared" ref="N8:N23" si="3">M8/I8</f>
        <v>-0.66346153846153844</v>
      </c>
      <c r="O8" s="26"/>
      <c r="P8" s="65"/>
      <c r="Q8" s="37">
        <f t="shared" ref="Q8:Q23" si="4">I8</f>
        <v>208</v>
      </c>
      <c r="R8" s="37">
        <f>K8</f>
        <v>70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17</v>
      </c>
      <c r="F9" s="46">
        <f>E9/E24</f>
        <v>1.2302793457808655E-3</v>
      </c>
      <c r="G9" s="47">
        <f t="shared" si="0"/>
        <v>-4</v>
      </c>
      <c r="H9" s="73">
        <f t="shared" si="1"/>
        <v>-0.23529411764705882</v>
      </c>
      <c r="I9" s="37">
        <v>47</v>
      </c>
      <c r="J9" s="74">
        <f>I9/I24</f>
        <v>1.460262225812465E-3</v>
      </c>
      <c r="K9" s="37">
        <v>13</v>
      </c>
      <c r="L9" s="46">
        <f>K9/K24</f>
        <v>1.1145404663923182E-3</v>
      </c>
      <c r="M9" s="48">
        <f t="shared" si="2"/>
        <v>-34</v>
      </c>
      <c r="N9" s="35">
        <f t="shared" si="3"/>
        <v>-0.72340425531914898</v>
      </c>
      <c r="O9" s="26"/>
      <c r="P9" s="1"/>
      <c r="Q9" s="37">
        <f t="shared" si="4"/>
        <v>47</v>
      </c>
      <c r="R9" s="37">
        <f t="shared" ref="R9:R23" si="5">K9</f>
        <v>13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811</v>
      </c>
      <c r="F10" s="46">
        <f>E10/E24</f>
        <v>5.8691561731075412E-2</v>
      </c>
      <c r="G10" s="47">
        <f t="shared" si="0"/>
        <v>-50</v>
      </c>
      <c r="H10" s="73">
        <f t="shared" si="1"/>
        <v>-6.1652281134401972E-2</v>
      </c>
      <c r="I10" s="37">
        <v>2034</v>
      </c>
      <c r="J10" s="74">
        <f>I10/I24</f>
        <v>6.3195178027713919E-2</v>
      </c>
      <c r="K10" s="37">
        <v>761</v>
      </c>
      <c r="L10" s="46">
        <f>K10/K24</f>
        <v>6.5243484224965703E-2</v>
      </c>
      <c r="M10" s="48">
        <f t="shared" si="2"/>
        <v>-1273</v>
      </c>
      <c r="N10" s="35">
        <f t="shared" si="3"/>
        <v>-0.6258603736479843</v>
      </c>
      <c r="O10" s="26"/>
      <c r="P10" s="66"/>
      <c r="Q10" s="37">
        <f t="shared" si="4"/>
        <v>2034</v>
      </c>
      <c r="R10" s="37">
        <f t="shared" si="5"/>
        <v>761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8</v>
      </c>
      <c r="F11" s="46">
        <f>E11/E24</f>
        <v>5.7895498624981902E-4</v>
      </c>
      <c r="G11" s="47">
        <f t="shared" si="0"/>
        <v>-2</v>
      </c>
      <c r="H11" s="73">
        <f t="shared" si="1"/>
        <v>-0.25</v>
      </c>
      <c r="I11" s="37">
        <v>16</v>
      </c>
      <c r="J11" s="74">
        <f>I11/I24</f>
        <v>4.9711054495743491E-4</v>
      </c>
      <c r="K11" s="37">
        <v>6</v>
      </c>
      <c r="L11" s="46">
        <f>K11/K24</f>
        <v>5.1440329218107E-4</v>
      </c>
      <c r="M11" s="48">
        <f t="shared" si="2"/>
        <v>-10</v>
      </c>
      <c r="N11" s="35">
        <f t="shared" si="3"/>
        <v>-0.625</v>
      </c>
      <c r="O11" s="26"/>
      <c r="P11" s="5"/>
      <c r="Q11" s="37">
        <f t="shared" si="4"/>
        <v>16</v>
      </c>
      <c r="R11" s="37">
        <f t="shared" si="5"/>
        <v>6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36</v>
      </c>
      <c r="F12" s="46">
        <f>E12/E24</f>
        <v>2.6052974381241857E-3</v>
      </c>
      <c r="G12" s="47">
        <f t="shared" si="0"/>
        <v>0</v>
      </c>
      <c r="H12" s="73">
        <f t="shared" si="1"/>
        <v>0</v>
      </c>
      <c r="I12" s="37">
        <v>98</v>
      </c>
      <c r="J12" s="74">
        <f>I12/I24</f>
        <v>3.0448020878642889E-3</v>
      </c>
      <c r="K12" s="37">
        <v>36</v>
      </c>
      <c r="L12" s="46">
        <f>K12/K24</f>
        <v>3.0864197530864196E-3</v>
      </c>
      <c r="M12" s="48">
        <f t="shared" si="2"/>
        <v>-62</v>
      </c>
      <c r="N12" s="35">
        <f t="shared" si="3"/>
        <v>-0.63265306122448983</v>
      </c>
      <c r="O12" s="26"/>
      <c r="P12" s="5"/>
      <c r="Q12" s="37">
        <f t="shared" si="4"/>
        <v>98</v>
      </c>
      <c r="R12" s="37">
        <f t="shared" si="5"/>
        <v>36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1035</v>
      </c>
      <c r="F13" s="46">
        <f>E13/E24</f>
        <v>7.4902301346070344E-2</v>
      </c>
      <c r="G13" s="47">
        <f t="shared" si="0"/>
        <v>-52</v>
      </c>
      <c r="H13" s="73">
        <f t="shared" si="1"/>
        <v>-5.0241545893719805E-2</v>
      </c>
      <c r="I13" s="37">
        <v>2385</v>
      </c>
      <c r="J13" s="74">
        <f>I13/I24</f>
        <v>7.4100540607717647E-2</v>
      </c>
      <c r="K13" s="37">
        <v>983</v>
      </c>
      <c r="L13" s="46">
        <f>K13/K24</f>
        <v>8.4276406035665288E-2</v>
      </c>
      <c r="M13" s="48">
        <f t="shared" si="2"/>
        <v>-1402</v>
      </c>
      <c r="N13" s="35">
        <f t="shared" si="3"/>
        <v>-0.58784067085953884</v>
      </c>
      <c r="O13" s="26"/>
      <c r="P13" s="5"/>
      <c r="Q13" s="37">
        <f t="shared" si="4"/>
        <v>2385</v>
      </c>
      <c r="R13" s="37">
        <f t="shared" si="5"/>
        <v>983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2270</v>
      </c>
      <c r="F14" s="46">
        <f>E14/E24</f>
        <v>0.16427847734838616</v>
      </c>
      <c r="G14" s="47">
        <f t="shared" si="0"/>
        <v>-191</v>
      </c>
      <c r="H14" s="73">
        <f t="shared" si="1"/>
        <v>-8.4140969162995599E-2</v>
      </c>
      <c r="I14" s="37">
        <v>6066</v>
      </c>
      <c r="J14" s="74">
        <f>I14/I24</f>
        <v>0.1884670353569875</v>
      </c>
      <c r="K14" s="37">
        <v>2079</v>
      </c>
      <c r="L14" s="46">
        <f>K14/K24</f>
        <v>0.17824074074074073</v>
      </c>
      <c r="M14" s="48">
        <f t="shared" si="2"/>
        <v>-3987</v>
      </c>
      <c r="N14" s="35">
        <f t="shared" si="3"/>
        <v>-0.65727002967359049</v>
      </c>
      <c r="O14" s="26"/>
      <c r="P14" s="5"/>
      <c r="Q14" s="37">
        <f t="shared" si="4"/>
        <v>6066</v>
      </c>
      <c r="R14" s="37">
        <f t="shared" si="5"/>
        <v>2079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551</v>
      </c>
      <c r="F15" s="46">
        <f>E15/E24</f>
        <v>3.9875524677956291E-2</v>
      </c>
      <c r="G15" s="47">
        <f t="shared" si="0"/>
        <v>-87</v>
      </c>
      <c r="H15" s="73">
        <f t="shared" si="1"/>
        <v>-0.15789473684210525</v>
      </c>
      <c r="I15" s="37">
        <v>1427</v>
      </c>
      <c r="J15" s="74">
        <f>I15/I24</f>
        <v>4.4336046728391226E-2</v>
      </c>
      <c r="K15" s="37">
        <v>464</v>
      </c>
      <c r="L15" s="46">
        <f>K15/K24</f>
        <v>3.9780521262002745E-2</v>
      </c>
      <c r="M15" s="48">
        <f t="shared" si="2"/>
        <v>-963</v>
      </c>
      <c r="N15" s="35">
        <f t="shared" si="3"/>
        <v>-0.67484232655921517</v>
      </c>
      <c r="O15" s="26"/>
      <c r="P15" s="5"/>
      <c r="Q15" s="37">
        <f t="shared" si="4"/>
        <v>1427</v>
      </c>
      <c r="R15" s="37">
        <f t="shared" si="5"/>
        <v>464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3481</v>
      </c>
      <c r="F16" s="46">
        <f>E16/E24</f>
        <v>0.2519177883919525</v>
      </c>
      <c r="G16" s="47">
        <f t="shared" si="0"/>
        <v>-1346</v>
      </c>
      <c r="H16" s="73">
        <f t="shared" si="1"/>
        <v>-0.38667049698362538</v>
      </c>
      <c r="I16" s="37">
        <v>7100</v>
      </c>
      <c r="J16" s="74">
        <f>I16/I24</f>
        <v>0.22059280432486175</v>
      </c>
      <c r="K16" s="37">
        <v>2135</v>
      </c>
      <c r="L16" s="46">
        <f>K16/K24</f>
        <v>0.18304183813443073</v>
      </c>
      <c r="M16" s="48">
        <f t="shared" si="2"/>
        <v>-4965</v>
      </c>
      <c r="N16" s="35">
        <f t="shared" si="3"/>
        <v>-0.69929577464788728</v>
      </c>
      <c r="O16" s="26"/>
      <c r="P16" s="5"/>
      <c r="Q16" s="37">
        <f t="shared" si="4"/>
        <v>7100</v>
      </c>
      <c r="R16" s="37">
        <f t="shared" si="5"/>
        <v>2135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317</v>
      </c>
      <c r="F17" s="46">
        <f>E17/E24</f>
        <v>2.2941091330149082E-2</v>
      </c>
      <c r="G17" s="47">
        <f t="shared" si="0"/>
        <v>5</v>
      </c>
      <c r="H17" s="73">
        <f t="shared" si="1"/>
        <v>1.5772870662460567E-2</v>
      </c>
      <c r="I17" s="37">
        <v>810</v>
      </c>
      <c r="J17" s="74">
        <f>I17/I24</f>
        <v>2.5166221338470143E-2</v>
      </c>
      <c r="K17" s="37">
        <v>322</v>
      </c>
      <c r="L17" s="46">
        <f>K17/K24</f>
        <v>2.7606310013717422E-2</v>
      </c>
      <c r="M17" s="48">
        <f t="shared" si="2"/>
        <v>-488</v>
      </c>
      <c r="N17" s="35">
        <f t="shared" si="3"/>
        <v>-0.60246913580246919</v>
      </c>
      <c r="O17" s="26"/>
      <c r="P17" s="5"/>
      <c r="Q17" s="37">
        <f t="shared" si="4"/>
        <v>810</v>
      </c>
      <c r="R17" s="37">
        <f t="shared" si="5"/>
        <v>322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743</v>
      </c>
      <c r="F18" s="46">
        <f>E18/E24</f>
        <v>5.3770444347951946E-2</v>
      </c>
      <c r="G18" s="47">
        <f t="shared" si="0"/>
        <v>-3</v>
      </c>
      <c r="H18" s="73">
        <f t="shared" si="1"/>
        <v>-4.0376850605652759E-3</v>
      </c>
      <c r="I18" s="37">
        <v>1620</v>
      </c>
      <c r="J18" s="74">
        <f>I18/I24</f>
        <v>5.0332442676940287E-2</v>
      </c>
      <c r="K18" s="37">
        <v>740</v>
      </c>
      <c r="L18" s="46">
        <f>K18/K24</f>
        <v>6.344307270233196E-2</v>
      </c>
      <c r="M18" s="48">
        <f t="shared" si="2"/>
        <v>-880</v>
      </c>
      <c r="N18" s="35">
        <f t="shared" si="3"/>
        <v>-0.54320987654320985</v>
      </c>
      <c r="O18" s="26"/>
      <c r="P18" s="5"/>
      <c r="Q18" s="37">
        <f t="shared" si="4"/>
        <v>1620</v>
      </c>
      <c r="R18" s="37">
        <f t="shared" si="5"/>
        <v>740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123</v>
      </c>
      <c r="F19" s="46">
        <f>E19/E24</f>
        <v>8.9014329135909676E-3</v>
      </c>
      <c r="G19" s="47">
        <f t="shared" si="0"/>
        <v>-13</v>
      </c>
      <c r="H19" s="73">
        <f t="shared" si="1"/>
        <v>-0.10569105691056911</v>
      </c>
      <c r="I19" s="37">
        <v>298</v>
      </c>
      <c r="J19" s="74">
        <f>I19/I24</f>
        <v>9.2586838998322245E-3</v>
      </c>
      <c r="K19" s="37">
        <v>110</v>
      </c>
      <c r="L19" s="46">
        <f>K19/K24</f>
        <v>9.4307270233196152E-3</v>
      </c>
      <c r="M19" s="48">
        <f t="shared" si="2"/>
        <v>-188</v>
      </c>
      <c r="N19" s="35">
        <f t="shared" si="3"/>
        <v>-0.63087248322147649</v>
      </c>
      <c r="O19" s="26"/>
      <c r="P19" s="5"/>
      <c r="Q19" s="37">
        <f t="shared" si="4"/>
        <v>298</v>
      </c>
      <c r="R19" s="37">
        <f t="shared" si="5"/>
        <v>110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775</v>
      </c>
      <c r="F20" s="46">
        <f>E20/E24</f>
        <v>5.6086264292951223E-2</v>
      </c>
      <c r="G20" s="47">
        <f t="shared" si="0"/>
        <v>-85</v>
      </c>
      <c r="H20" s="73">
        <f t="shared" si="1"/>
        <v>-0.10967741935483871</v>
      </c>
      <c r="I20" s="37">
        <v>1430</v>
      </c>
      <c r="J20" s="74">
        <f>I20/I24</f>
        <v>4.4429254955570742E-2</v>
      </c>
      <c r="K20" s="37">
        <v>690</v>
      </c>
      <c r="L20" s="46">
        <f>K20/K24</f>
        <v>5.9156378600823047E-2</v>
      </c>
      <c r="M20" s="48">
        <f t="shared" si="2"/>
        <v>-740</v>
      </c>
      <c r="N20" s="35">
        <f t="shared" si="3"/>
        <v>-0.5174825174825175</v>
      </c>
      <c r="O20" s="26"/>
      <c r="P20" s="5"/>
      <c r="Q20" s="37">
        <f t="shared" si="4"/>
        <v>1430</v>
      </c>
      <c r="R20" s="37">
        <f t="shared" si="5"/>
        <v>690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51</v>
      </c>
      <c r="B21" s="34" t="s">
        <v>50</v>
      </c>
      <c r="C21" s="56">
        <v>14</v>
      </c>
      <c r="D21" s="45" t="s">
        <v>18</v>
      </c>
      <c r="E21" s="37">
        <v>251</v>
      </c>
      <c r="F21" s="46">
        <f>E21/E24</f>
        <v>1.8164712693588072E-2</v>
      </c>
      <c r="G21" s="47">
        <f t="shared" si="0"/>
        <v>-12</v>
      </c>
      <c r="H21" s="73">
        <f t="shared" si="1"/>
        <v>-4.7808764940239043E-2</v>
      </c>
      <c r="I21" s="37">
        <v>628</v>
      </c>
      <c r="J21" s="74">
        <f>I21/I24</f>
        <v>1.951158888957932E-2</v>
      </c>
      <c r="K21" s="37">
        <v>239</v>
      </c>
      <c r="L21" s="46">
        <f>K21/K24</f>
        <v>2.0490397805212619E-2</v>
      </c>
      <c r="M21" s="48">
        <f t="shared" si="2"/>
        <v>-389</v>
      </c>
      <c r="N21" s="35">
        <f t="shared" si="3"/>
        <v>-0.61942675159235672</v>
      </c>
      <c r="O21" s="26"/>
      <c r="P21" s="5"/>
      <c r="Q21" s="37">
        <f t="shared" si="4"/>
        <v>628</v>
      </c>
      <c r="R21" s="37">
        <f t="shared" si="5"/>
        <v>239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2433</v>
      </c>
      <c r="F22" s="46">
        <f>E22/E24</f>
        <v>0.17607468519322622</v>
      </c>
      <c r="G22" s="47">
        <f t="shared" si="0"/>
        <v>-259</v>
      </c>
      <c r="H22" s="73">
        <f t="shared" si="1"/>
        <v>-0.10645293875873407</v>
      </c>
      <c r="I22" s="37">
        <v>5575</v>
      </c>
      <c r="J22" s="74">
        <f>I22/I24</f>
        <v>0.17321195550860621</v>
      </c>
      <c r="K22" s="37">
        <v>2174</v>
      </c>
      <c r="L22" s="46">
        <f>K22/K24</f>
        <v>0.18638545953360769</v>
      </c>
      <c r="M22" s="48">
        <f t="shared" si="2"/>
        <v>-3401</v>
      </c>
      <c r="N22" s="35">
        <f t="shared" si="3"/>
        <v>-0.61004484304932738</v>
      </c>
      <c r="O22" s="26"/>
      <c r="P22" s="5"/>
      <c r="Q22" s="37">
        <f t="shared" si="4"/>
        <v>5575</v>
      </c>
      <c r="R22" s="37">
        <f t="shared" si="5"/>
        <v>2174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76">
        <v>895</v>
      </c>
      <c r="F23" s="46">
        <f>E23/E24</f>
        <v>6.4770589086698513E-2</v>
      </c>
      <c r="G23" s="47">
        <f t="shared" si="0"/>
        <v>-53</v>
      </c>
      <c r="H23" s="73">
        <f t="shared" si="1"/>
        <v>-5.9217877094972067E-2</v>
      </c>
      <c r="I23" s="37">
        <v>2444</v>
      </c>
      <c r="J23" s="74">
        <f>I23/I24</f>
        <v>7.5933635742248179E-2</v>
      </c>
      <c r="K23" s="76">
        <v>842</v>
      </c>
      <c r="L23" s="46">
        <f>K23/K24</f>
        <v>7.2187928669410151E-2</v>
      </c>
      <c r="M23" s="48">
        <f t="shared" si="2"/>
        <v>-1602</v>
      </c>
      <c r="N23" s="35">
        <f t="shared" si="3"/>
        <v>-0.65548281505728312</v>
      </c>
      <c r="O23" s="26"/>
      <c r="P23" s="5"/>
      <c r="Q23" s="37">
        <f t="shared" si="4"/>
        <v>2444</v>
      </c>
      <c r="R23" s="37">
        <f t="shared" si="5"/>
        <v>842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13818</v>
      </c>
      <c r="F24" s="60">
        <f>E24/E24</f>
        <v>1</v>
      </c>
      <c r="G24" s="71">
        <f t="shared" ref="G24" si="6">K24-E24</f>
        <v>-2154</v>
      </c>
      <c r="H24" s="61">
        <f t="shared" ref="H24" si="7">G24/E24</f>
        <v>-0.15588363004776379</v>
      </c>
      <c r="I24" s="62">
        <f>SUM(I8:I23)</f>
        <v>32186</v>
      </c>
      <c r="J24" s="60">
        <f>I24/I24</f>
        <v>1</v>
      </c>
      <c r="K24" s="59">
        <f>SUM(K8:K23)</f>
        <v>11664</v>
      </c>
      <c r="L24" s="60">
        <f>K24/K24</f>
        <v>1</v>
      </c>
      <c r="M24" s="62">
        <f t="shared" ref="M24" si="8">K24-I24</f>
        <v>-20522</v>
      </c>
      <c r="N24" s="72">
        <f t="shared" ref="N24" si="9">M24/I24</f>
        <v>-0.63760641272602991</v>
      </c>
      <c r="O24" s="27"/>
      <c r="P24" s="5"/>
      <c r="Q24" s="68">
        <f>SUM(Q8:Q23)</f>
        <v>32186</v>
      </c>
      <c r="R24" s="69">
        <f>SUM(R8:R23)</f>
        <v>11664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2022-05-02T07:52:22Z</cp:lastPrinted>
  <dcterms:created xsi:type="dcterms:W3CDTF">2003-06-02T05:51:50Z</dcterms:created>
  <dcterms:modified xsi:type="dcterms:W3CDTF">2022-05-02T07:52:23Z</dcterms:modified>
</cp:coreProperties>
</file>